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<sst xmlns="http://schemas.openxmlformats.org/spreadsheetml/2006/main" count="23" uniqueCount="22">
  <si>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Discount rate</t>
  </si>
  <si>
    <t>Costs</t>
  </si>
  <si>
    <t>Discount factor</t>
  </si>
  <si>
    <t>Discounted costs</t>
  </si>
  <si>
    <t>Benefits</t>
  </si>
  <si>
    <t>Discounted benefits</t>
  </si>
  <si>
    <t>Discounted benefits - costs</t>
  </si>
  <si>
    <t>Cumulative benefits - costs</t>
  </si>
  <si>
    <t>Year</t>
  </si>
  <si>
    <t>NPV</t>
  </si>
  <si>
    <t>Total</t>
  </si>
  <si>
    <t>ROI</t>
  </si>
  <si>
    <t>Assume the project is completed in Year 0</t>
  </si>
  <si>
    <t>Assumptions</t>
  </si>
  <si>
    <t>Enter assumptions here</t>
  </si>
  <si>
    <t>Financial Analysis for Project Name</t>
  </si>
  <si>
    <t>Created by:</t>
  </si>
  <si>
    <t>Date:</t>
  </si>
  <si>
    <t>Note: Change the inputs, such as discount rate, number of years, costs, and benefits. Be sure to double-check the formulas based on the inputs. The discount factor is not rounded.</t>
  </si>
  <si>
    <t>Payback in Year 2022</t>
  </si>
  <si>
    <t>Assuming mass production after initial release is lowered by about 5% each year, which is common for most lean manufacturing plants.</t>
  </si>
  <si>
    <t>Assuming venders allow at least a 2% bulk order discount as most vendors have this capabilty to do.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</si>
</sst>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New York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9" fontId="1" fillId="0" borderId="0" xfId="59" applyFont="1" applyAlignment="1">
      <alignment/>
    </xf>
    <xf numFmtId="0" fontId="1" fillId="0" borderId="0" xfId="44" applyNumberFormat="1" applyFont="1" applyAlignment="1">
      <alignment/>
    </xf>
    <xf numFmtId="9" fontId="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85725</xdr:rowOff>
    </xdr:from>
    <xdr:to>
      <xdr:col>6</xdr:col>
      <xdr:colOff>276225</xdr:colOff>
      <xdr:row>16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5667375" y="3162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18</xdr:row>
      <xdr:rowOff>38100</xdr:rowOff>
    </xdr:from>
    <xdr:to>
      <xdr:col>3</xdr:col>
      <xdr:colOff>285750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124325" y="3438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19</xdr:row>
      <xdr:rowOff>85725</xdr:rowOff>
    </xdr:from>
    <xdr:to>
      <xdr:col>0</xdr:col>
      <xdr:colOff>2371725</xdr:colOff>
      <xdr:row>19</xdr:row>
      <xdr:rowOff>85725</xdr:rowOff>
    </xdr:to>
    <xdr:sp>
      <xdr:nvSpPr>
        <xdr:cNvPr id="3" name="Line 4"/>
        <xdr:cNvSpPr>
          <a:spLocks/>
        </xdr:cNvSpPr>
      </xdr:nvSpPr>
      <xdr:spPr>
        <a:xfrm>
          <a:off x="352425" y="36480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140625" style="0" bestFit="1" customWidth="1"/>
    <col min="2" max="2" width="11.28125" style="0" bestFit="1" customWidth="1"/>
  </cols>
  <sheetData>
    <row r="1" spans="1:7" ht="23.25">
      <c r="A1" s="19" t="s">
        <v>15</v>
      </c>
      <c r="B1" s="19"/>
      <c r="C1" s="19"/>
      <c r="D1" s="19"/>
      <c r="E1" s="19"/>
      <c r="F1" s="19"/>
      <c r="G1" s="19"/>
    </row>
    <row r="2" spans="1:7" ht="23.25">
      <c r="A2" s="15" t="s">
        <v>16</v>
      </c>
      <c r="B2" s="15"/>
      <c r="C2" s="15" t="s">
        <v>17</v>
      </c>
      <c r="D2" s="14"/>
      <c r="E2" s="14"/>
      <c r="F2" s="14"/>
      <c r="G2" s="14"/>
    </row>
    <row r="3" spans="1:7" ht="30" customHeight="1">
      <c r="A3" s="18" t="s">
        <v>18</v>
      </c>
      <c r="B3" s="18"/>
      <c r="C3" s="18"/>
      <c r="D3" s="18"/>
      <c r="E3" s="18"/>
      <c r="F3" s="18"/>
      <c r="G3" s="18"/>
    </row>
    <row r="4" spans="1:7" ht="12.75">
      <c r="A4" s="13"/>
      <c r="B4" s="13"/>
      <c r="C4" s="13"/>
      <c r="D4" s="13"/>
      <c r="E4" s="13"/>
      <c r="F4" s="13"/>
      <c r="G4" s="13"/>
    </row>
    <row r="5" spans="1:2" ht="12.75">
      <c r="A5" s="3" t="s">
        <v>0</v>
      </c>
      <c r="B5" s="16">
        <v>0.02</v>
      </c>
    </row>
    <row r="6" spans="1:2" ht="12.75">
      <c r="A6" s="3"/>
      <c r="B6" s="10"/>
    </row>
    <row r="7" spans="1:6" ht="12.75">
      <c r="A7" t="s">
        <v>12</v>
      </c>
      <c r="D7" s="3" t="s">
        <v>8</v>
      </c>
      <c r="F7" s="3"/>
    </row>
    <row r="8" spans="2:6" ht="12.75">
      <c r="B8" s="9">
        <v>0</v>
      </c>
      <c r="C8" s="3">
        <v>1</v>
      </c>
      <c r="D8" s="3">
        <v>2</v>
      </c>
      <c r="E8" s="3">
        <v>3</v>
      </c>
      <c r="F8" s="3" t="s">
        <v>10</v>
      </c>
    </row>
    <row r="9" spans="1:5" ht="12.75">
      <c r="A9" t="s">
        <v>1</v>
      </c>
      <c r="B9" s="1">
        <v>40000</v>
      </c>
      <c r="C9" s="1">
        <v>38000</v>
      </c>
      <c r="D9" s="1">
        <v>35000</v>
      </c>
      <c r="E9" s="1">
        <v>30000</v>
      </c>
    </row>
    <row r="10" spans="1:5" ht="12.75">
      <c r="A10" t="s">
        <v>2</v>
      </c>
      <c r="B10" s="12">
        <v>0</v>
      </c>
      <c r="C10" s="12">
        <f>1/(1+$B$5)^C$8</f>
        <v>0.9803921568627451</v>
      </c>
      <c r="D10" s="12">
        <f>1/(1+$B$5)^D$8</f>
        <v>0.9611687812379854</v>
      </c>
      <c r="E10" s="12">
        <f>1/(1+$B$5)^E$8</f>
        <v>0.9423223345470446</v>
      </c>
    </row>
    <row r="11" spans="1:6" ht="12.75">
      <c r="A11" s="3" t="s">
        <v>3</v>
      </c>
      <c r="B11" s="4">
        <f>B9*B10</f>
        <v>0</v>
      </c>
      <c r="C11" s="4">
        <f>C9*C10</f>
        <v>37254.901960784315</v>
      </c>
      <c r="D11" s="4">
        <f>D9*D10</f>
        <v>33640.90734332949</v>
      </c>
      <c r="E11" s="4">
        <f>E9*E10</f>
        <v>28269.67003641134</v>
      </c>
      <c r="F11" s="5">
        <f>SUM(B11:E11)</f>
        <v>99165.47934052514</v>
      </c>
    </row>
    <row r="13" spans="1:5" ht="12.75">
      <c r="A13" t="s">
        <v>4</v>
      </c>
      <c r="B13">
        <v>50000</v>
      </c>
      <c r="C13">
        <v>52000</v>
      </c>
      <c r="D13">
        <v>54000</v>
      </c>
      <c r="E13">
        <v>56000</v>
      </c>
    </row>
    <row r="14" spans="1:5" ht="12.75">
      <c r="A14" t="s">
        <v>2</v>
      </c>
      <c r="B14" s="12">
        <f>1/(1+$B$5)^B$8</f>
        <v>1</v>
      </c>
      <c r="C14" s="12">
        <f>1/(1+$B$5)^C$8</f>
        <v>0.9803921568627451</v>
      </c>
      <c r="D14" s="12">
        <f>1/(1+$B$5)^D$8</f>
        <v>0.9611687812379854</v>
      </c>
      <c r="E14" s="12">
        <f>1/(1+$B$5)^E$8</f>
        <v>0.9423223345470446</v>
      </c>
    </row>
    <row r="15" spans="1:6" ht="12.75">
      <c r="A15" s="3" t="s">
        <v>5</v>
      </c>
      <c r="B15" s="6">
        <f>B13*B14</f>
        <v>50000</v>
      </c>
      <c r="C15" s="4">
        <f>C13*C14</f>
        <v>50980.39215686274</v>
      </c>
      <c r="D15" s="4">
        <f>D13*D14</f>
        <v>51903.11418685121</v>
      </c>
      <c r="E15" s="4">
        <f>E13*E14</f>
        <v>52770.0507346345</v>
      </c>
      <c r="F15" s="4">
        <f>SUM(B15:E15)</f>
        <v>205653.55707834847</v>
      </c>
    </row>
    <row r="17" spans="1:7" ht="12.75">
      <c r="A17" t="s">
        <v>6</v>
      </c>
      <c r="B17" s="2">
        <f>B15-B11</f>
        <v>50000</v>
      </c>
      <c r="C17" s="2">
        <f>C15-C11</f>
        <v>13725.490196078426</v>
      </c>
      <c r="D17" s="2">
        <f>D15-D11</f>
        <v>18262.206843521722</v>
      </c>
      <c r="E17" s="2">
        <f>E15-E11</f>
        <v>24500.380698223158</v>
      </c>
      <c r="F17" s="5">
        <f>F15-F11</f>
        <v>106488.07773782333</v>
      </c>
      <c r="G17" s="7" t="s">
        <v>9</v>
      </c>
    </row>
    <row r="18" spans="1:5" ht="12.75">
      <c r="A18" t="s">
        <v>7</v>
      </c>
      <c r="B18" s="2">
        <f>B17</f>
        <v>50000</v>
      </c>
      <c r="C18" s="2">
        <f>B18+C17</f>
        <v>63725.49019607843</v>
      </c>
      <c r="D18" s="2">
        <f>C18+D17</f>
        <v>81987.69703960014</v>
      </c>
      <c r="E18" s="11">
        <f>D18+E17</f>
        <v>106488.0777378233</v>
      </c>
    </row>
    <row r="20" spans="1:2" ht="12.75">
      <c r="A20" s="3" t="s">
        <v>11</v>
      </c>
      <c r="B20" s="8">
        <f>(F15-F11)/F11</f>
        <v>1.073842212491638</v>
      </c>
    </row>
    <row r="21" spans="2:4" ht="12.75">
      <c r="B21" s="17" t="s">
        <v>19</v>
      </c>
      <c r="C21" s="17"/>
      <c r="D21" s="17"/>
    </row>
    <row r="22" ht="12.75">
      <c r="A22" s="3" t="s">
        <v>13</v>
      </c>
    </row>
    <row r="23" spans="1:2" ht="12.75">
      <c r="A23" t="s">
        <v>14</v>
      </c>
      <c r="B23" t="s">
        <v>20</v>
      </c>
    </row>
    <row r="24" ht="12.75">
      <c r="B24" t="s">
        <v>21</v>
      </c>
    </row>
  </sheetData>
  <sheetProtection/>
  <mergeCells count="3">
    <mergeCell ref="B21:D21"/>
    <mergeCell ref="A3:G3"/>
    <mergeCell ref="A1:G1"/>
  </mergeCells>
  <printOptions gridLines="1"/>
  <pageMargins left="0.75" right="0.75" top="1" bottom="1" header="0.5" footer="0.5"/>
  <pageSetup fitToHeight="1" fitToWidth="1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KLP</cp:lastModifiedBy>
  <cp:lastPrinted>2005-03-27T16:41:45Z</cp:lastPrinted>
  <dcterms:created xsi:type="dcterms:W3CDTF">2003-02-20T16:30:31Z</dcterms:created>
  <dcterms:modified xsi:type="dcterms:W3CDTF">2020-01-16T03:21:45Z</dcterms:modified>
  <cp:category/>
  <cp:version/>
  <cp:contentType/>
  <cp:contentStatus/>
</cp:coreProperties>
</file>